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CASHMGT\YEARLY\"/>
    </mc:Choice>
  </mc:AlternateContent>
  <xr:revisionPtr revIDLastSave="0" documentId="8_{5A6D6CF3-8053-4BE2-A1D0-C12550A2B864}" xr6:coauthVersionLast="36" xr6:coauthVersionMax="36" xr10:uidLastSave="{00000000-0000-0000-0000-000000000000}"/>
  <bookViews>
    <workbookView xWindow="75" yWindow="105" windowWidth="19095" windowHeight="853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6" i="1" l="1"/>
  <c r="F40" i="1" l="1"/>
  <c r="G44" i="1" l="1"/>
  <c r="G23" i="1"/>
  <c r="G18" i="1"/>
  <c r="G28" i="1" s="1"/>
</calcChain>
</file>

<file path=xl/sharedStrings.xml><?xml version="1.0" encoding="utf-8"?>
<sst xmlns="http://schemas.openxmlformats.org/spreadsheetml/2006/main" count="43" uniqueCount="41">
  <si>
    <t>ERIE COUNTY WATER AUTHORITY</t>
  </si>
  <si>
    <t>FEES</t>
  </si>
  <si>
    <t>M&amp;T</t>
  </si>
  <si>
    <t>Bond Fees</t>
  </si>
  <si>
    <t>Series 1998D</t>
  </si>
  <si>
    <t>Series 2003F</t>
  </si>
  <si>
    <t>Series 2008</t>
  </si>
  <si>
    <t>Environmental Facilities Corp</t>
  </si>
  <si>
    <t>Admin Fee-Series 1998D</t>
  </si>
  <si>
    <t>Admin Fee-Series 2003F</t>
  </si>
  <si>
    <t>Total</t>
  </si>
  <si>
    <t>Series 2016</t>
  </si>
  <si>
    <t>Series 2018</t>
  </si>
  <si>
    <t>Jefferies LLC</t>
  </si>
  <si>
    <t>Underwriter's Discount</t>
  </si>
  <si>
    <t>Capital Markets Advisors, LLC</t>
  </si>
  <si>
    <t>Authority's Financial Advisor</t>
  </si>
  <si>
    <t>Barclay Damon, LLP</t>
  </si>
  <si>
    <t>Authority's Bond Counsel</t>
  </si>
  <si>
    <t>Drescher &amp; Malecki LLP</t>
  </si>
  <si>
    <t>Authority's Auditor</t>
  </si>
  <si>
    <t>S&amp;P Gobal Ratings</t>
  </si>
  <si>
    <t>Rating Agency</t>
  </si>
  <si>
    <t>Fitch Ratings</t>
  </si>
  <si>
    <t>M&amp;T Bank</t>
  </si>
  <si>
    <t>Trustee</t>
  </si>
  <si>
    <t>Hodgson Russ LLP</t>
  </si>
  <si>
    <t>Trustee's Counsel</t>
  </si>
  <si>
    <t>ImageMaster</t>
  </si>
  <si>
    <t>Financial Printer</t>
  </si>
  <si>
    <t>Causey Demgen &amp; Moore PC-2007 Arbitrage Rebate Calculation</t>
  </si>
  <si>
    <t>Capital Markets Advisors, LLC-2008 Arbitrage Rebate Calculation</t>
  </si>
  <si>
    <t>Wendel</t>
  </si>
  <si>
    <t>Engineer's Report</t>
  </si>
  <si>
    <t>Phillips Lytle LLP</t>
  </si>
  <si>
    <t>Investment Fees</t>
  </si>
  <si>
    <t>Total Debt Management Fees</t>
  </si>
  <si>
    <t>Debt Issuance Fees</t>
  </si>
  <si>
    <t>2018 Bond Issuance Costs</t>
  </si>
  <si>
    <t>Total Debt Issuance Fees</t>
  </si>
  <si>
    <t>Debt Management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</si>
</sst>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39" fontId="3" fillId="0" borderId="0" xfId="0" applyNumberFormat="1" applyFont="1"/>
    <xf numFmtId="39" fontId="3" fillId="0" borderId="0" xfId="0" applyNumberFormat="1" applyFont="1" applyBorder="1"/>
    <xf numFmtId="39" fontId="3" fillId="0" borderId="1" xfId="0" applyNumberFormat="1" applyFont="1" applyBorder="1"/>
    <xf numFmtId="0" fontId="4" fillId="0" borderId="0" xfId="0" applyFont="1"/>
    <xf numFmtId="39" fontId="2" fillId="0" borderId="0" xfId="0" applyNumberFormat="1" applyFont="1"/>
    <xf numFmtId="40" fontId="3" fillId="0" borderId="0" xfId="0" applyNumberFormat="1" applyFont="1"/>
    <xf numFmtId="39" fontId="1" fillId="0" borderId="0" xfId="0" applyNumberFormat="1" applyFont="1"/>
    <xf numFmtId="39" fontId="1" fillId="0" borderId="0" xfId="0" applyNumberFormat="1" applyFont="1" applyBorder="1"/>
    <xf numFmtId="39" fontId="1" fillId="0" borderId="1" xfId="0" applyNumberFormat="1" applyFont="1" applyBorder="1"/>
    <xf numFmtId="0" fontId="3" fillId="0" borderId="0" xfId="0" applyFont="1" applyBorder="1"/>
    <xf numFmtId="0" fontId="1" fillId="0" borderId="0" xfId="0" applyFont="1" applyBorder="1"/>
    <xf numFmtId="4" fontId="1" fillId="0" borderId="2" xfId="0" applyNumberFormat="1" applyFont="1" applyBorder="1"/>
    <xf numFmtId="39" fontId="3" fillId="0" borderId="3" xfId="0" applyNumberFormat="1" applyFont="1" applyBorder="1"/>
    <xf numFmtId="39" fontId="1" fillId="0" borderId="2" xfId="0" applyNumberFormat="1" applyFont="1" applyBorder="1"/>
    <xf numFmtId="39" fontId="3" fillId="0" borderId="2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7"/>
  <sheetViews>
    <sheetView tabSelected="1" view="pageLayout" topLeftCell="A27" workbookViewId="0">
      <selection activeCell="E51" sqref="E51"/>
    </sheetView>
  </sheetViews>
  <sheetFormatPr defaultRowHeight="15" x14ac:dyDescent="0.25"/>
  <cols>
    <col min="4" max="4" width="19.140625" customWidth="1"/>
    <col min="5" max="5" width="24.28515625" customWidth="1"/>
    <col min="6" max="6" width="15.5703125" customWidth="1"/>
    <col min="7" max="7" width="16.7109375" customWidth="1"/>
  </cols>
  <sheetData>
    <row r="1" spans="1:7" ht="15.75" x14ac:dyDescent="0.25">
      <c r="A1" s="1" t="s">
        <v>0</v>
      </c>
      <c r="C1" s="1"/>
      <c r="D1" s="1"/>
      <c r="E1" s="1"/>
      <c r="F1" s="1"/>
      <c r="G1" s="1"/>
    </row>
    <row r="2" spans="1:7" ht="15.75" x14ac:dyDescent="0.25">
      <c r="A2" s="1" t="s">
        <v>1</v>
      </c>
      <c r="C2" s="1"/>
      <c r="D2" s="1"/>
      <c r="E2" s="1"/>
      <c r="F2" s="1"/>
      <c r="G2" s="1"/>
    </row>
    <row r="3" spans="1:7" ht="15.75" x14ac:dyDescent="0.25">
      <c r="A3" s="2">
        <v>2018</v>
      </c>
      <c r="C3" s="1"/>
      <c r="D3" s="3"/>
      <c r="E3" s="1"/>
      <c r="F3" s="1"/>
      <c r="G3" s="1"/>
    </row>
    <row r="4" spans="1:7" ht="15.75" x14ac:dyDescent="0.25">
      <c r="B4" s="1"/>
      <c r="C4" s="1"/>
      <c r="D4" s="1"/>
      <c r="E4" s="1"/>
      <c r="F4" s="1"/>
      <c r="G4" s="1"/>
    </row>
    <row r="5" spans="1:7" ht="15.75" x14ac:dyDescent="0.25">
      <c r="B5" s="1"/>
      <c r="C5" s="1"/>
      <c r="D5" s="1"/>
      <c r="E5" s="1"/>
      <c r="F5" s="1"/>
      <c r="G5" s="1"/>
    </row>
    <row r="6" spans="1:7" ht="15.75" x14ac:dyDescent="0.25">
      <c r="B6" s="1"/>
      <c r="C6" s="1"/>
      <c r="D6" s="1"/>
      <c r="E6" s="1"/>
      <c r="F6" s="1"/>
      <c r="G6" s="1"/>
    </row>
    <row r="7" spans="1:7" ht="16.5" thickBot="1" x14ac:dyDescent="0.3">
      <c r="A7" s="1" t="s">
        <v>35</v>
      </c>
      <c r="C7" s="1"/>
      <c r="D7" s="1"/>
      <c r="E7" s="1"/>
      <c r="F7" s="1"/>
      <c r="G7" s="16">
        <v>0</v>
      </c>
    </row>
    <row r="8" spans="1:7" ht="16.5" thickTop="1" x14ac:dyDescent="0.25">
      <c r="A8" s="1"/>
      <c r="B8" s="1"/>
      <c r="C8" s="1"/>
      <c r="D8" s="1"/>
      <c r="E8" s="1"/>
      <c r="F8" s="1"/>
      <c r="G8" s="1"/>
    </row>
    <row r="9" spans="1:7" ht="15.75" x14ac:dyDescent="0.25">
      <c r="A9" s="1" t="s">
        <v>40</v>
      </c>
      <c r="C9" s="1"/>
      <c r="D9" s="1"/>
      <c r="E9" s="1"/>
      <c r="F9" s="1"/>
      <c r="G9" s="1"/>
    </row>
    <row r="10" spans="1:7" ht="15.75" x14ac:dyDescent="0.25">
      <c r="A10" s="1"/>
      <c r="C10" s="1"/>
      <c r="D10" s="1"/>
      <c r="E10" s="1"/>
      <c r="F10" s="1"/>
      <c r="G10" s="1"/>
    </row>
    <row r="11" spans="1:7" ht="15.75" x14ac:dyDescent="0.25">
      <c r="A11" s="1"/>
      <c r="B11" s="1" t="s">
        <v>2</v>
      </c>
      <c r="C11" s="1"/>
      <c r="D11" s="1"/>
      <c r="E11" s="1"/>
      <c r="F11" s="1"/>
      <c r="G11" s="3"/>
    </row>
    <row r="12" spans="1:7" ht="15.75" x14ac:dyDescent="0.25">
      <c r="A12" s="1"/>
      <c r="B12" s="1"/>
      <c r="C12" s="4" t="s">
        <v>3</v>
      </c>
      <c r="D12" s="1"/>
      <c r="E12" s="1"/>
      <c r="F12" s="1"/>
      <c r="G12" s="3"/>
    </row>
    <row r="13" spans="1:7" ht="15.75" x14ac:dyDescent="0.25">
      <c r="A13" s="1"/>
      <c r="B13" s="1"/>
      <c r="C13" s="1"/>
      <c r="D13" s="4" t="s">
        <v>4</v>
      </c>
      <c r="E13" s="1"/>
      <c r="F13" s="5">
        <v>6000</v>
      </c>
      <c r="G13" s="3"/>
    </row>
    <row r="14" spans="1:7" ht="15.75" x14ac:dyDescent="0.25">
      <c r="A14" s="1"/>
      <c r="B14" s="1"/>
      <c r="C14" s="1"/>
      <c r="D14" s="1" t="s">
        <v>5</v>
      </c>
      <c r="E14" s="1"/>
      <c r="F14" s="6">
        <v>6000</v>
      </c>
      <c r="G14" s="3"/>
    </row>
    <row r="15" spans="1:7" ht="15.75" x14ac:dyDescent="0.25">
      <c r="A15" s="1"/>
      <c r="B15" s="1"/>
      <c r="C15" s="1"/>
      <c r="D15" s="1" t="s">
        <v>6</v>
      </c>
      <c r="E15" s="1"/>
      <c r="F15" s="6">
        <v>3000</v>
      </c>
      <c r="G15" s="3"/>
    </row>
    <row r="16" spans="1:7" ht="15.75" x14ac:dyDescent="0.25">
      <c r="A16" s="1"/>
      <c r="B16" s="1"/>
      <c r="C16" s="1"/>
      <c r="D16" s="1" t="s">
        <v>11</v>
      </c>
      <c r="E16" s="1"/>
      <c r="F16" s="6">
        <v>3500</v>
      </c>
      <c r="G16" s="3"/>
    </row>
    <row r="17" spans="1:7" ht="15.75" x14ac:dyDescent="0.25">
      <c r="A17" s="1"/>
      <c r="B17" s="1"/>
      <c r="C17" s="1"/>
      <c r="D17" s="1" t="s">
        <v>12</v>
      </c>
      <c r="E17" s="1"/>
      <c r="F17" s="7">
        <v>3500</v>
      </c>
      <c r="G17" s="3"/>
    </row>
    <row r="18" spans="1:7" ht="15.75" x14ac:dyDescent="0.25">
      <c r="A18" s="1"/>
      <c r="B18" s="1"/>
      <c r="C18" s="1"/>
      <c r="D18" s="1"/>
      <c r="E18" s="1"/>
      <c r="F18" s="8"/>
      <c r="G18" s="5">
        <f>SUM(F13:F17)</f>
        <v>22000</v>
      </c>
    </row>
    <row r="19" spans="1:7" ht="15.75" x14ac:dyDescent="0.25">
      <c r="A19" s="1"/>
      <c r="B19" s="1"/>
      <c r="C19" s="1"/>
      <c r="D19" s="1"/>
      <c r="E19" s="1"/>
      <c r="F19" s="8"/>
      <c r="G19" s="3"/>
    </row>
    <row r="20" spans="1:7" ht="15.75" x14ac:dyDescent="0.25">
      <c r="A20" s="1"/>
      <c r="B20" s="1" t="s">
        <v>7</v>
      </c>
      <c r="C20" s="1"/>
      <c r="D20" s="1"/>
      <c r="E20" s="1"/>
      <c r="F20" s="8"/>
      <c r="G20" s="9"/>
    </row>
    <row r="21" spans="1:7" ht="15.75" x14ac:dyDescent="0.25">
      <c r="A21" s="1"/>
      <c r="B21" s="1"/>
      <c r="C21" s="4" t="s">
        <v>8</v>
      </c>
      <c r="D21" s="1"/>
      <c r="E21" s="1"/>
      <c r="F21" s="5">
        <v>5737</v>
      </c>
      <c r="G21" s="4"/>
    </row>
    <row r="22" spans="1:7" ht="15.75" x14ac:dyDescent="0.25">
      <c r="A22" s="1"/>
      <c r="B22" s="1"/>
      <c r="C22" s="4" t="s">
        <v>9</v>
      </c>
      <c r="D22" s="1"/>
      <c r="E22" s="1"/>
      <c r="F22" s="7">
        <v>6343</v>
      </c>
      <c r="G22" s="3"/>
    </row>
    <row r="23" spans="1:7" ht="15.75" x14ac:dyDescent="0.25">
      <c r="A23" s="1"/>
      <c r="B23" s="1"/>
      <c r="C23" s="1"/>
      <c r="D23" s="1"/>
      <c r="E23" s="1"/>
      <c r="F23" s="8"/>
      <c r="G23" s="6">
        <f>+F21+F22</f>
        <v>12080</v>
      </c>
    </row>
    <row r="24" spans="1:7" ht="15.75" x14ac:dyDescent="0.25">
      <c r="A24" s="1"/>
      <c r="B24" s="1"/>
      <c r="C24" s="1"/>
      <c r="D24" s="1"/>
      <c r="E24" s="1"/>
      <c r="F24" s="8"/>
      <c r="G24" s="9"/>
    </row>
    <row r="25" spans="1:7" ht="15.75" x14ac:dyDescent="0.25">
      <c r="A25" s="1"/>
      <c r="B25" s="4" t="s">
        <v>30</v>
      </c>
      <c r="C25" s="1"/>
      <c r="D25" s="1"/>
      <c r="E25" s="1"/>
      <c r="F25" s="8"/>
      <c r="G25" s="6">
        <v>4000</v>
      </c>
    </row>
    <row r="26" spans="1:7" ht="15.75" x14ac:dyDescent="0.25">
      <c r="A26" s="1"/>
      <c r="B26" s="4"/>
      <c r="C26" s="1"/>
      <c r="D26" s="1"/>
      <c r="E26" s="1"/>
      <c r="F26" s="8"/>
      <c r="G26" s="6"/>
    </row>
    <row r="27" spans="1:7" ht="15.75" x14ac:dyDescent="0.25">
      <c r="A27" s="1"/>
      <c r="B27" s="4" t="s">
        <v>31</v>
      </c>
      <c r="C27" s="1"/>
      <c r="D27" s="1"/>
      <c r="E27" s="1"/>
      <c r="F27" s="8"/>
      <c r="G27" s="7">
        <v>3500</v>
      </c>
    </row>
    <row r="28" spans="1:7" ht="16.5" thickBot="1" x14ac:dyDescent="0.3">
      <c r="A28" s="1"/>
      <c r="B28" s="4"/>
      <c r="C28" s="1"/>
      <c r="D28" s="1" t="s">
        <v>36</v>
      </c>
      <c r="E28" s="1"/>
      <c r="F28" s="8"/>
      <c r="G28" s="17">
        <f>SUM(G18:G27)</f>
        <v>41580</v>
      </c>
    </row>
    <row r="29" spans="1:7" ht="16.5" thickTop="1" x14ac:dyDescent="0.25">
      <c r="A29" s="1"/>
      <c r="B29" s="4"/>
      <c r="C29" s="1"/>
      <c r="D29" s="1"/>
      <c r="E29" s="1"/>
      <c r="F29" s="8"/>
      <c r="G29" s="6"/>
    </row>
    <row r="30" spans="1:7" ht="15.75" x14ac:dyDescent="0.25">
      <c r="A30" s="1" t="s">
        <v>37</v>
      </c>
      <c r="B30" s="4"/>
      <c r="C30" s="1"/>
      <c r="D30" s="1"/>
      <c r="E30" s="1"/>
      <c r="F30" s="8"/>
      <c r="G30" s="6"/>
    </row>
    <row r="31" spans="1:7" ht="15.75" x14ac:dyDescent="0.25">
      <c r="A31" s="1"/>
      <c r="B31" s="4"/>
      <c r="C31" s="1"/>
      <c r="D31" s="1"/>
      <c r="E31" s="1"/>
      <c r="F31" s="8"/>
      <c r="G31" s="6"/>
    </row>
    <row r="32" spans="1:7" ht="15.75" x14ac:dyDescent="0.25">
      <c r="A32" s="1"/>
      <c r="B32" s="4" t="s">
        <v>38</v>
      </c>
      <c r="C32" s="1"/>
      <c r="D32" s="1"/>
      <c r="E32" s="1"/>
      <c r="F32" s="8"/>
      <c r="G32" s="10"/>
    </row>
    <row r="33" spans="1:7" ht="15.75" x14ac:dyDescent="0.25">
      <c r="A33" s="1"/>
      <c r="B33" s="1"/>
      <c r="C33" s="1" t="s">
        <v>13</v>
      </c>
      <c r="D33" s="1"/>
      <c r="E33" s="1" t="s">
        <v>14</v>
      </c>
      <c r="F33" s="11">
        <v>120290.48</v>
      </c>
      <c r="G33" s="1"/>
    </row>
    <row r="34" spans="1:7" ht="15.75" x14ac:dyDescent="0.25">
      <c r="A34" s="1"/>
      <c r="B34" s="1"/>
      <c r="C34" s="1" t="s">
        <v>15</v>
      </c>
      <c r="D34" s="1"/>
      <c r="E34" s="1" t="s">
        <v>16</v>
      </c>
      <c r="F34" s="11">
        <v>25000</v>
      </c>
      <c r="G34" s="1"/>
    </row>
    <row r="35" spans="1:7" ht="15.75" x14ac:dyDescent="0.25">
      <c r="A35" s="1"/>
      <c r="B35" s="1"/>
      <c r="C35" s="1" t="s">
        <v>17</v>
      </c>
      <c r="D35" s="1"/>
      <c r="E35" s="1" t="s">
        <v>18</v>
      </c>
      <c r="F35" s="11">
        <v>2365.7199999999998</v>
      </c>
      <c r="G35" s="1"/>
    </row>
    <row r="36" spans="1:7" ht="15.75" x14ac:dyDescent="0.25">
      <c r="A36" s="1"/>
      <c r="B36" s="1"/>
      <c r="C36" s="1" t="s">
        <v>34</v>
      </c>
      <c r="D36" s="1"/>
      <c r="E36" s="1" t="s">
        <v>18</v>
      </c>
      <c r="F36" s="11">
        <v>19500</v>
      </c>
      <c r="G36" s="1"/>
    </row>
    <row r="37" spans="1:7" ht="15.75" x14ac:dyDescent="0.25">
      <c r="B37" s="1"/>
      <c r="C37" s="1" t="s">
        <v>19</v>
      </c>
      <c r="D37" s="1"/>
      <c r="E37" s="1" t="s">
        <v>20</v>
      </c>
      <c r="F37" s="11">
        <v>5000</v>
      </c>
      <c r="G37" s="1"/>
    </row>
    <row r="38" spans="1:7" ht="15.75" x14ac:dyDescent="0.25">
      <c r="B38" s="1"/>
      <c r="C38" s="1" t="s">
        <v>21</v>
      </c>
      <c r="D38" s="1"/>
      <c r="E38" s="1" t="s">
        <v>22</v>
      </c>
      <c r="F38" s="11">
        <v>22500</v>
      </c>
      <c r="G38" s="1"/>
    </row>
    <row r="39" spans="1:7" ht="15.75" x14ac:dyDescent="0.25">
      <c r="B39" s="1"/>
      <c r="C39" s="1" t="s">
        <v>23</v>
      </c>
      <c r="D39" s="1"/>
      <c r="E39" s="1" t="s">
        <v>22</v>
      </c>
      <c r="F39" s="11">
        <v>21000</v>
      </c>
      <c r="G39" s="1"/>
    </row>
    <row r="40" spans="1:7" ht="15.75" x14ac:dyDescent="0.25">
      <c r="B40" s="1"/>
      <c r="C40" s="1" t="s">
        <v>24</v>
      </c>
      <c r="D40" s="1"/>
      <c r="E40" s="1" t="s">
        <v>25</v>
      </c>
      <c r="F40" s="11">
        <f>5000-3500</f>
        <v>1500</v>
      </c>
      <c r="G40" s="1"/>
    </row>
    <row r="41" spans="1:7" ht="15.75" x14ac:dyDescent="0.25">
      <c r="B41" s="1"/>
      <c r="C41" s="1" t="s">
        <v>26</v>
      </c>
      <c r="D41" s="1"/>
      <c r="E41" s="1" t="s">
        <v>27</v>
      </c>
      <c r="F41" s="12">
        <v>4000</v>
      </c>
      <c r="G41" s="1"/>
    </row>
    <row r="42" spans="1:7" ht="15.75" x14ac:dyDescent="0.25">
      <c r="B42" s="1"/>
      <c r="C42" s="1" t="s">
        <v>32</v>
      </c>
      <c r="D42" s="1"/>
      <c r="E42" s="1" t="s">
        <v>33</v>
      </c>
      <c r="F42" s="12">
        <v>3760</v>
      </c>
      <c r="G42" s="1"/>
    </row>
    <row r="43" spans="1:7" ht="15.75" x14ac:dyDescent="0.25">
      <c r="B43" s="1"/>
      <c r="C43" s="1" t="s">
        <v>28</v>
      </c>
      <c r="D43" s="1"/>
      <c r="E43" s="1" t="s">
        <v>29</v>
      </c>
      <c r="F43" s="13">
        <v>1915.07</v>
      </c>
      <c r="G43" s="1"/>
    </row>
    <row r="44" spans="1:7" ht="16.5" thickBot="1" x14ac:dyDescent="0.3">
      <c r="B44" s="1"/>
      <c r="C44" s="1"/>
      <c r="D44" s="1" t="s">
        <v>39</v>
      </c>
      <c r="E44" s="4"/>
      <c r="F44" s="8"/>
      <c r="G44" s="18">
        <f>SUM(F33:F43)</f>
        <v>226831.27</v>
      </c>
    </row>
    <row r="45" spans="1:7" ht="16.5" thickTop="1" x14ac:dyDescent="0.25">
      <c r="B45" s="1"/>
      <c r="C45" s="1"/>
      <c r="D45" s="1"/>
      <c r="E45" s="1"/>
      <c r="F45" s="1"/>
      <c r="G45" s="1"/>
    </row>
    <row r="46" spans="1:7" ht="16.5" thickBot="1" x14ac:dyDescent="0.3">
      <c r="B46" s="14" t="s">
        <v>10</v>
      </c>
      <c r="C46" s="15"/>
      <c r="D46" s="15"/>
      <c r="E46" s="15"/>
      <c r="F46" s="15"/>
      <c r="G46" s="19">
        <f>+G7+G28+G44</f>
        <v>268411.27</v>
      </c>
    </row>
    <row r="47" spans="1:7" ht="16.5" thickTop="1" x14ac:dyDescent="0.25">
      <c r="B47" s="1"/>
      <c r="C47" s="1"/>
      <c r="D47" s="1"/>
      <c r="E47" s="1"/>
      <c r="F47" s="1"/>
      <c r="G47" s="1"/>
    </row>
  </sheetData>
  <pageMargins left="0.7" right="0.7" top="0.75" bottom="0.75" header="0.3" footer="0.3"/>
  <pageSetup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</dc:creator>
  <cp:lastModifiedBy>Sue Rinaldo</cp:lastModifiedBy>
  <cp:lastPrinted>2019-03-18T13:42:19Z</cp:lastPrinted>
  <dcterms:created xsi:type="dcterms:W3CDTF">2014-04-23T14:39:25Z</dcterms:created>
  <dcterms:modified xsi:type="dcterms:W3CDTF">2019-03-18T13:44:32Z</dcterms:modified>
</cp:coreProperties>
</file>